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mers-my.sharepoint.com/personal/k_parry_oxfordproperties_com/Documents/Documents/"/>
    </mc:Choice>
  </mc:AlternateContent>
  <xr:revisionPtr revIDLastSave="0" documentId="10_ncr:100000_{E29C78D4-63BD-4611-86D5-F8ED8B9430C5}" xr6:coauthVersionLast="45" xr6:coauthVersionMax="45" xr10:uidLastSave="{00000000-0000-0000-0000-000000000000}"/>
  <bookViews>
    <workbookView xWindow="0" yWindow="0" windowWidth="15120" windowHeight="6825" xr2:uid="{A038FF5D-5595-4272-ABB2-3D5EEE1CFF02}"/>
  </bookViews>
  <sheets>
    <sheet name="Breakdown" sheetId="1" r:id="rId1"/>
    <sheet name="UNIT TYPE" sheetId="3" r:id="rId2"/>
  </sheets>
  <definedNames>
    <definedName name="_xlnm.Print_Area" localSheetId="0">Breakdown!$A$1:$P$40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1" l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P37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P27" i="1"/>
  <c r="P39" i="1"/>
  <c r="I8" i="1"/>
  <c r="N37" i="1"/>
  <c r="N27" i="1"/>
  <c r="N39" i="1"/>
  <c r="I7" i="1"/>
  <c r="O37" i="1"/>
  <c r="I6" i="1"/>
  <c r="I5" i="1"/>
  <c r="O27" i="1"/>
  <c r="I4" i="1"/>
  <c r="I3" i="1"/>
  <c r="I37" i="1"/>
  <c r="I27" i="1"/>
  <c r="I39" i="1"/>
  <c r="G37" i="1"/>
  <c r="G27" i="1"/>
  <c r="G39" i="1"/>
  <c r="F37" i="1"/>
  <c r="F27" i="1"/>
  <c r="F39" i="1"/>
  <c r="K37" i="1"/>
  <c r="K27" i="1"/>
  <c r="K39" i="1"/>
  <c r="L37" i="1"/>
  <c r="L27" i="1"/>
  <c r="L39" i="1"/>
  <c r="J37" i="1"/>
  <c r="J27" i="1"/>
  <c r="J39" i="1"/>
  <c r="U27" i="1"/>
  <c r="U37" i="1"/>
  <c r="T27" i="1"/>
  <c r="T37" i="1"/>
  <c r="S27" i="1"/>
  <c r="S37" i="1"/>
  <c r="Q27" i="1"/>
  <c r="Q37" i="1"/>
  <c r="O39" i="1"/>
  <c r="R37" i="1"/>
  <c r="Q39" i="1"/>
  <c r="T39" i="1"/>
  <c r="R27" i="1"/>
  <c r="S39" i="1"/>
  <c r="R39" i="1"/>
  <c r="U39" i="1"/>
</calcChain>
</file>

<file path=xl/sharedStrings.xml><?xml version="1.0" encoding="utf-8"?>
<sst xmlns="http://schemas.openxmlformats.org/spreadsheetml/2006/main" count="57" uniqueCount="51">
  <si>
    <t>Project Name</t>
  </si>
  <si>
    <t>Project Number</t>
  </si>
  <si>
    <t>TOTAL IN-DIRECT COSTS</t>
  </si>
  <si>
    <t>COST CODE</t>
  </si>
  <si>
    <t>DESCRIPTION</t>
  </si>
  <si>
    <t>UNITS</t>
  </si>
  <si>
    <t>ORIGINAL</t>
  </si>
  <si>
    <t>QUANTITY</t>
  </si>
  <si>
    <t>UNIT COST</t>
  </si>
  <si>
    <t>CURRENT UNITS</t>
  </si>
  <si>
    <t>FORECASTED UNITS</t>
  </si>
  <si>
    <t>VARIANCE</t>
  </si>
  <si>
    <t>PROJECTED COST</t>
  </si>
  <si>
    <t>BONDING</t>
  </si>
  <si>
    <t>LS</t>
  </si>
  <si>
    <t>TYPE</t>
  </si>
  <si>
    <t>EA</t>
  </si>
  <si>
    <t>SF</t>
  </si>
  <si>
    <t>LF</t>
  </si>
  <si>
    <t>LB</t>
  </si>
  <si>
    <t>Lump Sum</t>
  </si>
  <si>
    <t>Each</t>
  </si>
  <si>
    <t>Square Foot</t>
  </si>
  <si>
    <t>Linear Foot</t>
  </si>
  <si>
    <t>Pound</t>
  </si>
  <si>
    <t>TN</t>
  </si>
  <si>
    <t>Tonne</t>
  </si>
  <si>
    <t>HR</t>
  </si>
  <si>
    <t>Hours</t>
  </si>
  <si>
    <t>ORIGINAL BUDGET</t>
  </si>
  <si>
    <t>These cells update automatically</t>
  </si>
  <si>
    <t>CARPENTER</t>
  </si>
  <si>
    <t>PLYWOOD SHEETS (4X8)</t>
  </si>
  <si>
    <t>Financial Forecast Template</t>
  </si>
  <si>
    <t>Date</t>
  </si>
  <si>
    <t>PROJECT TOTAL</t>
  </si>
  <si>
    <t>TOTAL CHANGES</t>
  </si>
  <si>
    <t>CO-1</t>
  </si>
  <si>
    <t>CO-2</t>
  </si>
  <si>
    <t>CO-3</t>
  </si>
  <si>
    <t>Description of work for change 1</t>
  </si>
  <si>
    <t>description of work for change 2</t>
  </si>
  <si>
    <t>FORECASTED COST</t>
  </si>
  <si>
    <t>CURRENT UNIT COST</t>
  </si>
  <si>
    <t>ORIGINAL - BUDGET</t>
  </si>
  <si>
    <t>ORIGINAL - FORECAST</t>
  </si>
  <si>
    <t>CHANGES - BUDGET</t>
  </si>
  <si>
    <t>CHANGES  - FORECAST</t>
  </si>
  <si>
    <t>REVISED -  BUDGET</t>
  </si>
  <si>
    <r>
      <t>VARIANCE</t>
    </r>
    <r>
      <rPr>
        <sz val="11"/>
        <color rgb="FFFF0000"/>
        <rFont val="Calibri"/>
        <family val="2"/>
        <scheme val="minor"/>
      </rPr>
      <t xml:space="preserve"> (RED = OVER BUDGET)</t>
    </r>
  </si>
  <si>
    <t>Prepared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</si>
</sst>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###\-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3" fillId="2" borderId="0" xfId="0" applyNumberFormat="1" applyFon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44" fontId="2" fillId="3" borderId="0" xfId="0" applyNumberFormat="1" applyFont="1" applyFill="1" applyAlignment="1">
      <alignment horizontal="center" vertical="center"/>
    </xf>
    <xf numFmtId="9" fontId="2" fillId="3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44" fontId="3" fillId="0" borderId="0" xfId="0" applyNumberFormat="1" applyFont="1" applyFill="1" applyAlignment="1">
      <alignment horizontal="center" vertical="center"/>
    </xf>
    <xf numFmtId="44" fontId="2" fillId="0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/>
    <xf numFmtId="2" fontId="3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0" fontId="3" fillId="0" borderId="0" xfId="0" applyFont="1"/>
    <xf numFmtId="0" fontId="6" fillId="0" borderId="0" xfId="0" applyFont="1"/>
    <xf numFmtId="44" fontId="0" fillId="0" borderId="0" xfId="0" applyNumberFormat="1"/>
    <xf numFmtId="164" fontId="0" fillId="0" borderId="0" xfId="0" applyNumberFormat="1"/>
    <xf numFmtId="2" fontId="0" fillId="0" borderId="0" xfId="1" applyNumberFormat="1" applyFont="1"/>
    <xf numFmtId="2" fontId="3" fillId="2" borderId="0" xfId="1" applyNumberFormat="1" applyFont="1" applyFill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2" fillId="3" borderId="0" xfId="1" applyNumberFormat="1" applyFont="1" applyFill="1" applyAlignment="1">
      <alignment horizontal="center" vertical="center"/>
    </xf>
    <xf numFmtId="0" fontId="0" fillId="0" borderId="2" xfId="0" applyFill="1" applyBorder="1"/>
    <xf numFmtId="0" fontId="3" fillId="0" borderId="2" xfId="0" applyFont="1" applyFill="1" applyBorder="1"/>
    <xf numFmtId="2" fontId="0" fillId="2" borderId="1" xfId="1" applyNumberFormat="1" applyFont="1" applyFill="1" applyBorder="1" applyAlignment="1">
      <alignment horizontal="center"/>
    </xf>
    <xf numFmtId="2" fontId="0" fillId="2" borderId="2" xfId="1" applyNumberFormat="1" applyFont="1" applyFill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4" fontId="3" fillId="2" borderId="0" xfId="0" applyNumberFormat="1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138545</xdr:colOff>
      <xdr:row>0</xdr:row>
      <xdr:rowOff>17320</xdr:rowOff>
    </xdr:from>
    <xdr:to>
      <xdr:col>16</xdr:col>
      <xdr:colOff>242455</xdr:colOff>
      <xdr:row>5</xdr:row>
      <xdr:rowOff>59379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C5C88C7-4E8B-437F-90D1-760D19328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2727" y="17320"/>
          <a:ext cx="3844637" cy="1098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EDDE7-BD60-49BD-9875-4E66C5D6AFFF}">
  <sheetPr>
    <pageSetUpPr fitToPage="1"/>
  </sheetPr>
  <dimension ref="A2:V39"/>
  <sheetViews>
    <sheetView tabSelected="1" view="pageBreakPreview" zoomScale="55" zoomScaleNormal="70" zoomScaleSheetLayoutView="55" workbookViewId="0">
      <selection activeCell="O39" sqref="O39"/>
    </sheetView>
  </sheetViews>
  <sheetFormatPr defaultRowHeight="15" x14ac:dyDescent="0.2"/>
  <cols>
    <col min="1" max="1" width="5.91796875" style="10" customWidth="1"/>
    <col min="2" max="2" width="21.1171875" customWidth="1"/>
    <col min="3" max="3" width="45.6015625" customWidth="1"/>
    <col min="4" max="4" width="9.953125" customWidth="1"/>
    <col min="5" max="5" width="1.34375" style="10" customWidth="1"/>
    <col min="6" max="6" width="18.0234375" style="29" customWidth="1"/>
    <col min="7" max="7" width="18.5625" customWidth="1"/>
    <col min="8" max="8" width="1.34375" style="10" customWidth="1"/>
    <col min="9" max="9" width="18.5625" style="21" customWidth="1"/>
    <col min="10" max="10" width="18.5625" customWidth="1"/>
    <col min="11" max="11" width="18.5625" style="21" customWidth="1"/>
    <col min="12" max="12" width="18.5625" customWidth="1"/>
    <col min="13" max="13" width="1.74609375" style="10" customWidth="1"/>
    <col min="14" max="14" width="18.5625" style="27" customWidth="1"/>
    <col min="15" max="17" width="18.5625" customWidth="1"/>
    <col min="19" max="21" width="18.5625" customWidth="1"/>
    <col min="22" max="22" width="5.91796875" style="10" customWidth="1"/>
  </cols>
  <sheetData>
    <row r="2" spans="1:22" ht="23.25" x14ac:dyDescent="0.3">
      <c r="B2" s="1" t="s">
        <v>33</v>
      </c>
    </row>
    <row r="3" spans="1:22" x14ac:dyDescent="0.2">
      <c r="F3" s="35" t="s">
        <v>44</v>
      </c>
      <c r="G3" s="36"/>
      <c r="H3" s="33"/>
      <c r="I3" s="37">
        <f>N27</f>
        <v>14000</v>
      </c>
      <c r="J3" s="38"/>
    </row>
    <row r="4" spans="1:22" x14ac:dyDescent="0.2">
      <c r="B4" t="s">
        <v>0</v>
      </c>
      <c r="F4" s="35" t="s">
        <v>45</v>
      </c>
      <c r="G4" s="36"/>
      <c r="H4" s="33"/>
      <c r="I4" s="37">
        <f>O27</f>
        <v>17680</v>
      </c>
      <c r="J4" s="38"/>
    </row>
    <row r="5" spans="1:22" x14ac:dyDescent="0.2">
      <c r="B5" t="s">
        <v>1</v>
      </c>
      <c r="F5" s="35" t="s">
        <v>46</v>
      </c>
      <c r="G5" s="36"/>
      <c r="H5" s="33"/>
      <c r="I5" s="37">
        <f>N37</f>
        <v>13000</v>
      </c>
      <c r="J5" s="38"/>
    </row>
    <row r="6" spans="1:22" x14ac:dyDescent="0.2">
      <c r="F6" s="35" t="s">
        <v>47</v>
      </c>
      <c r="G6" s="36"/>
      <c r="H6" s="33"/>
      <c r="I6" s="37">
        <f>O37</f>
        <v>9000</v>
      </c>
      <c r="J6" s="38"/>
    </row>
    <row r="7" spans="1:22" x14ac:dyDescent="0.2">
      <c r="B7" t="s">
        <v>50</v>
      </c>
      <c r="C7" s="28"/>
      <c r="F7" s="39" t="s">
        <v>48</v>
      </c>
      <c r="G7" s="40"/>
      <c r="H7" s="34"/>
      <c r="I7" s="41">
        <f>N39</f>
        <v>27000</v>
      </c>
      <c r="J7" s="42"/>
    </row>
    <row r="8" spans="1:22" x14ac:dyDescent="0.2">
      <c r="B8" t="s">
        <v>34</v>
      </c>
      <c r="C8" s="28"/>
      <c r="F8" s="35" t="s">
        <v>49</v>
      </c>
      <c r="G8" s="36"/>
      <c r="H8" s="33"/>
      <c r="I8" s="37">
        <f>P39</f>
        <v>320</v>
      </c>
      <c r="J8" s="38"/>
    </row>
    <row r="9" spans="1:22" x14ac:dyDescent="0.2">
      <c r="N9" s="43" t="s">
        <v>30</v>
      </c>
      <c r="O9" s="43"/>
      <c r="P9" s="43"/>
    </row>
    <row r="10" spans="1:22" ht="23.25" customHeight="1" x14ac:dyDescent="0.2">
      <c r="B10" s="46" t="s">
        <v>3</v>
      </c>
      <c r="C10" s="46" t="s">
        <v>4</v>
      </c>
      <c r="D10" s="46" t="s">
        <v>5</v>
      </c>
      <c r="E10" s="16"/>
      <c r="F10" s="46" t="s">
        <v>6</v>
      </c>
      <c r="G10" s="46"/>
      <c r="H10" s="16"/>
      <c r="I10" s="44" t="s">
        <v>9</v>
      </c>
      <c r="J10" s="45" t="s">
        <v>43</v>
      </c>
      <c r="K10" s="44" t="s">
        <v>10</v>
      </c>
      <c r="L10" s="45" t="s">
        <v>42</v>
      </c>
      <c r="M10" s="16"/>
      <c r="N10" s="47" t="s">
        <v>29</v>
      </c>
      <c r="O10" s="45" t="s">
        <v>12</v>
      </c>
      <c r="P10" s="46" t="s">
        <v>11</v>
      </c>
    </row>
    <row r="11" spans="1:22" s="2" customFormat="1" ht="23.25" customHeight="1" x14ac:dyDescent="0.2">
      <c r="A11" s="11"/>
      <c r="B11" s="46"/>
      <c r="C11" s="46"/>
      <c r="D11" s="46"/>
      <c r="E11" s="16"/>
      <c r="F11" s="30" t="s">
        <v>7</v>
      </c>
      <c r="G11" s="5" t="s">
        <v>8</v>
      </c>
      <c r="H11" s="16"/>
      <c r="I11" s="44"/>
      <c r="J11" s="45"/>
      <c r="K11" s="44"/>
      <c r="L11" s="45"/>
      <c r="M11" s="16"/>
      <c r="N11" s="47"/>
      <c r="O11" s="45"/>
      <c r="P11" s="46"/>
      <c r="Q11" s="5"/>
      <c r="R11" s="5"/>
      <c r="S11" s="5"/>
      <c r="T11" s="5"/>
      <c r="U11" s="5"/>
      <c r="V11" s="11"/>
    </row>
    <row r="12" spans="1:22" s="4" customFormat="1" ht="21.75" customHeight="1" x14ac:dyDescent="0.2">
      <c r="A12" s="12"/>
      <c r="B12" s="20">
        <v>12345678</v>
      </c>
      <c r="C12" s="4" t="s">
        <v>13</v>
      </c>
      <c r="D12" s="6" t="s">
        <v>14</v>
      </c>
      <c r="E12" s="17"/>
      <c r="F12" s="31">
        <v>1</v>
      </c>
      <c r="G12" s="6">
        <v>5000</v>
      </c>
      <c r="H12" s="17"/>
      <c r="I12" s="23">
        <v>1</v>
      </c>
      <c r="J12" s="6">
        <v>2650</v>
      </c>
      <c r="K12" s="23">
        <v>1</v>
      </c>
      <c r="L12" s="6">
        <v>5000</v>
      </c>
      <c r="M12" s="17"/>
      <c r="N12" s="6">
        <f>IF(G12&gt;0,F12*G12,0)</f>
        <v>5000</v>
      </c>
      <c r="O12" s="6">
        <f>IF(I12&gt;0,I12*J12+L12*K12,0)</f>
        <v>7650</v>
      </c>
      <c r="P12" s="6">
        <f>N12-O12</f>
        <v>-2650</v>
      </c>
      <c r="Q12" s="6"/>
      <c r="R12" s="8"/>
      <c r="S12" s="6"/>
      <c r="T12" s="6"/>
      <c r="U12" s="6"/>
      <c r="V12" s="12"/>
    </row>
    <row r="13" spans="1:22" s="4" customFormat="1" ht="21.75" customHeight="1" x14ac:dyDescent="0.2">
      <c r="A13" s="12"/>
      <c r="B13" s="20">
        <v>89721389</v>
      </c>
      <c r="C13" s="4" t="s">
        <v>32</v>
      </c>
      <c r="D13" s="6" t="s">
        <v>16</v>
      </c>
      <c r="E13" s="17"/>
      <c r="F13" s="31">
        <v>12</v>
      </c>
      <c r="G13" s="6">
        <v>500</v>
      </c>
      <c r="H13" s="17"/>
      <c r="I13" s="23">
        <v>3</v>
      </c>
      <c r="J13" s="6">
        <v>650</v>
      </c>
      <c r="K13" s="23">
        <v>12</v>
      </c>
      <c r="L13" s="6">
        <v>500</v>
      </c>
      <c r="M13" s="17"/>
      <c r="N13" s="6">
        <f t="shared" ref="N13:N26" si="0">IF(G13&gt;0,F13*G13,0)</f>
        <v>6000</v>
      </c>
      <c r="O13" s="6">
        <f t="shared" ref="O13:O26" si="1">IF(I13&gt;0,I13*J13+L13*K13,0)</f>
        <v>7950</v>
      </c>
      <c r="P13" s="6">
        <f t="shared" ref="P13:P26" si="2">N13-O13</f>
        <v>-1950</v>
      </c>
      <c r="Q13" s="6"/>
      <c r="R13" s="8"/>
      <c r="S13" s="6"/>
      <c r="T13" s="6"/>
      <c r="U13" s="6"/>
      <c r="V13" s="12"/>
    </row>
    <row r="14" spans="1:22" s="4" customFormat="1" ht="21.75" customHeight="1" x14ac:dyDescent="0.2">
      <c r="A14" s="12"/>
      <c r="B14" s="20">
        <v>32843716</v>
      </c>
      <c r="C14" s="4" t="s">
        <v>31</v>
      </c>
      <c r="D14" s="6" t="s">
        <v>27</v>
      </c>
      <c r="E14" s="17"/>
      <c r="F14" s="31">
        <v>40</v>
      </c>
      <c r="G14" s="6">
        <v>75</v>
      </c>
      <c r="H14" s="17"/>
      <c r="I14" s="23">
        <v>20</v>
      </c>
      <c r="J14" s="6">
        <v>65</v>
      </c>
      <c r="K14" s="23">
        <v>12</v>
      </c>
      <c r="L14" s="6">
        <v>65</v>
      </c>
      <c r="M14" s="17"/>
      <c r="N14" s="6">
        <f t="shared" si="0"/>
        <v>3000</v>
      </c>
      <c r="O14" s="6">
        <f t="shared" si="1"/>
        <v>2080</v>
      </c>
      <c r="P14" s="6">
        <f t="shared" si="2"/>
        <v>920</v>
      </c>
      <c r="Q14" s="6"/>
      <c r="R14" s="8"/>
      <c r="S14" s="6"/>
      <c r="T14" s="6"/>
      <c r="U14" s="6"/>
      <c r="V14" s="12"/>
    </row>
    <row r="15" spans="1:22" s="4" customFormat="1" ht="21.75" customHeight="1" x14ac:dyDescent="0.2">
      <c r="A15" s="12"/>
      <c r="B15" s="20"/>
      <c r="D15" s="6"/>
      <c r="E15" s="17"/>
      <c r="F15" s="31"/>
      <c r="G15" s="6"/>
      <c r="H15" s="17"/>
      <c r="I15" s="23"/>
      <c r="J15" s="6"/>
      <c r="K15" s="23"/>
      <c r="L15" s="6"/>
      <c r="M15" s="17"/>
      <c r="N15" s="6">
        <f t="shared" si="0"/>
        <v>0</v>
      </c>
      <c r="O15" s="6">
        <f t="shared" si="1"/>
        <v>0</v>
      </c>
      <c r="P15" s="6">
        <f t="shared" si="2"/>
        <v>0</v>
      </c>
      <c r="Q15" s="6"/>
      <c r="R15" s="8"/>
      <c r="S15" s="6"/>
      <c r="T15" s="6"/>
      <c r="U15" s="6"/>
      <c r="V15" s="12"/>
    </row>
    <row r="16" spans="1:22" s="4" customFormat="1" ht="21.75" customHeight="1" x14ac:dyDescent="0.2">
      <c r="A16" s="12"/>
      <c r="B16" s="20"/>
      <c r="D16" s="6"/>
      <c r="E16" s="17"/>
      <c r="F16" s="31"/>
      <c r="G16" s="6"/>
      <c r="H16" s="17"/>
      <c r="I16" s="23"/>
      <c r="J16" s="6"/>
      <c r="K16" s="23"/>
      <c r="L16" s="6"/>
      <c r="M16" s="17"/>
      <c r="N16" s="6">
        <f t="shared" si="0"/>
        <v>0</v>
      </c>
      <c r="O16" s="6">
        <f t="shared" si="1"/>
        <v>0</v>
      </c>
      <c r="P16" s="6">
        <f t="shared" si="2"/>
        <v>0</v>
      </c>
      <c r="Q16" s="6"/>
      <c r="R16" s="8"/>
      <c r="S16" s="6"/>
      <c r="T16" s="6"/>
      <c r="U16" s="6"/>
      <c r="V16" s="12"/>
    </row>
    <row r="17" spans="1:22" s="4" customFormat="1" ht="21.75" customHeight="1" x14ac:dyDescent="0.2">
      <c r="A17" s="12"/>
      <c r="B17" s="20"/>
      <c r="D17" s="6"/>
      <c r="E17" s="17"/>
      <c r="F17" s="31"/>
      <c r="G17" s="6"/>
      <c r="H17" s="17"/>
      <c r="I17" s="23"/>
      <c r="J17" s="6"/>
      <c r="K17" s="23"/>
      <c r="L17" s="6"/>
      <c r="M17" s="17"/>
      <c r="N17" s="6">
        <f t="shared" si="0"/>
        <v>0</v>
      </c>
      <c r="O17" s="6">
        <f t="shared" si="1"/>
        <v>0</v>
      </c>
      <c r="P17" s="6">
        <f t="shared" si="2"/>
        <v>0</v>
      </c>
      <c r="Q17" s="6"/>
      <c r="R17" s="8"/>
      <c r="S17" s="6"/>
      <c r="T17" s="6"/>
      <c r="U17" s="6"/>
      <c r="V17" s="12"/>
    </row>
    <row r="18" spans="1:22" s="4" customFormat="1" ht="21.75" customHeight="1" x14ac:dyDescent="0.2">
      <c r="A18" s="12"/>
      <c r="B18" s="20"/>
      <c r="D18" s="6"/>
      <c r="E18" s="17"/>
      <c r="F18" s="31"/>
      <c r="G18" s="6"/>
      <c r="H18" s="17"/>
      <c r="I18" s="23"/>
      <c r="J18" s="6"/>
      <c r="K18" s="23"/>
      <c r="L18" s="6"/>
      <c r="M18" s="17"/>
      <c r="N18" s="6">
        <f t="shared" si="0"/>
        <v>0</v>
      </c>
      <c r="O18" s="6">
        <f t="shared" si="1"/>
        <v>0</v>
      </c>
      <c r="P18" s="6">
        <f t="shared" si="2"/>
        <v>0</v>
      </c>
      <c r="Q18" s="6"/>
      <c r="R18" s="8"/>
      <c r="S18" s="6"/>
      <c r="T18" s="6"/>
      <c r="U18" s="6"/>
      <c r="V18" s="12"/>
    </row>
    <row r="19" spans="1:22" s="4" customFormat="1" ht="21.75" customHeight="1" x14ac:dyDescent="0.2">
      <c r="A19" s="12"/>
      <c r="B19" s="20"/>
      <c r="D19" s="6"/>
      <c r="E19" s="17"/>
      <c r="F19" s="31"/>
      <c r="G19" s="6"/>
      <c r="H19" s="17"/>
      <c r="I19" s="23"/>
      <c r="J19" s="6"/>
      <c r="K19" s="23"/>
      <c r="L19" s="6"/>
      <c r="M19" s="17"/>
      <c r="N19" s="6">
        <f t="shared" si="0"/>
        <v>0</v>
      </c>
      <c r="O19" s="6">
        <f t="shared" si="1"/>
        <v>0</v>
      </c>
      <c r="P19" s="6">
        <f t="shared" si="2"/>
        <v>0</v>
      </c>
      <c r="Q19" s="6"/>
      <c r="R19" s="8"/>
      <c r="S19" s="6"/>
      <c r="T19" s="6"/>
      <c r="U19" s="6"/>
      <c r="V19" s="12"/>
    </row>
    <row r="20" spans="1:22" s="4" customFormat="1" ht="21.75" customHeight="1" x14ac:dyDescent="0.2">
      <c r="A20" s="12"/>
      <c r="B20" s="20"/>
      <c r="D20" s="6"/>
      <c r="E20" s="17"/>
      <c r="F20" s="31"/>
      <c r="G20" s="6"/>
      <c r="H20" s="17"/>
      <c r="I20" s="23"/>
      <c r="J20" s="6"/>
      <c r="K20" s="23"/>
      <c r="L20" s="6"/>
      <c r="M20" s="17"/>
      <c r="N20" s="6">
        <f t="shared" si="0"/>
        <v>0</v>
      </c>
      <c r="O20" s="6">
        <f t="shared" si="1"/>
        <v>0</v>
      </c>
      <c r="P20" s="6">
        <f t="shared" si="2"/>
        <v>0</v>
      </c>
      <c r="Q20" s="6"/>
      <c r="R20" s="8"/>
      <c r="S20" s="6"/>
      <c r="T20" s="6"/>
      <c r="U20" s="6"/>
      <c r="V20" s="12"/>
    </row>
    <row r="21" spans="1:22" s="4" customFormat="1" ht="21.75" customHeight="1" x14ac:dyDescent="0.2">
      <c r="A21" s="12"/>
      <c r="B21" s="20"/>
      <c r="D21" s="6"/>
      <c r="E21" s="17"/>
      <c r="F21" s="31"/>
      <c r="G21" s="6"/>
      <c r="H21" s="17"/>
      <c r="I21" s="23"/>
      <c r="J21" s="6"/>
      <c r="K21" s="23"/>
      <c r="L21" s="6"/>
      <c r="M21" s="17"/>
      <c r="N21" s="6">
        <f t="shared" si="0"/>
        <v>0</v>
      </c>
      <c r="O21" s="6">
        <f t="shared" si="1"/>
        <v>0</v>
      </c>
      <c r="P21" s="6">
        <f t="shared" si="2"/>
        <v>0</v>
      </c>
      <c r="Q21" s="6"/>
      <c r="R21" s="8"/>
      <c r="S21" s="6"/>
      <c r="T21" s="6"/>
      <c r="U21" s="6"/>
      <c r="V21" s="12"/>
    </row>
    <row r="22" spans="1:22" s="4" customFormat="1" ht="21.75" customHeight="1" x14ac:dyDescent="0.2">
      <c r="A22" s="12"/>
      <c r="B22" s="20"/>
      <c r="D22" s="6"/>
      <c r="E22" s="17"/>
      <c r="F22" s="31"/>
      <c r="G22" s="6"/>
      <c r="H22" s="17"/>
      <c r="I22" s="23"/>
      <c r="J22" s="6"/>
      <c r="K22" s="23"/>
      <c r="L22" s="6"/>
      <c r="M22" s="17"/>
      <c r="N22" s="6">
        <f t="shared" si="0"/>
        <v>0</v>
      </c>
      <c r="O22" s="6">
        <f t="shared" si="1"/>
        <v>0</v>
      </c>
      <c r="P22" s="6">
        <f t="shared" si="2"/>
        <v>0</v>
      </c>
      <c r="Q22" s="6"/>
      <c r="R22" s="8"/>
      <c r="S22" s="6"/>
      <c r="T22" s="6"/>
      <c r="U22" s="6"/>
      <c r="V22" s="12"/>
    </row>
    <row r="23" spans="1:22" s="4" customFormat="1" ht="21.75" customHeight="1" x14ac:dyDescent="0.2">
      <c r="A23" s="12"/>
      <c r="B23" s="20"/>
      <c r="D23" s="6"/>
      <c r="E23" s="17"/>
      <c r="F23" s="31"/>
      <c r="G23" s="6"/>
      <c r="H23" s="17"/>
      <c r="I23" s="23"/>
      <c r="J23" s="6"/>
      <c r="K23" s="23"/>
      <c r="L23" s="6"/>
      <c r="M23" s="17"/>
      <c r="N23" s="6">
        <f t="shared" si="0"/>
        <v>0</v>
      </c>
      <c r="O23" s="6">
        <f t="shared" si="1"/>
        <v>0</v>
      </c>
      <c r="P23" s="6">
        <f t="shared" si="2"/>
        <v>0</v>
      </c>
      <c r="Q23" s="6"/>
      <c r="R23" s="8"/>
      <c r="S23" s="6"/>
      <c r="T23" s="6"/>
      <c r="U23" s="6"/>
      <c r="V23" s="12"/>
    </row>
    <row r="24" spans="1:22" s="4" customFormat="1" ht="21.75" customHeight="1" x14ac:dyDescent="0.2">
      <c r="A24" s="12"/>
      <c r="B24" s="20"/>
      <c r="D24" s="6"/>
      <c r="E24" s="17"/>
      <c r="F24" s="31"/>
      <c r="G24" s="6"/>
      <c r="H24" s="17"/>
      <c r="I24" s="23"/>
      <c r="J24" s="6"/>
      <c r="K24" s="23"/>
      <c r="L24" s="6"/>
      <c r="M24" s="17"/>
      <c r="N24" s="6">
        <f t="shared" si="0"/>
        <v>0</v>
      </c>
      <c r="O24" s="6">
        <f t="shared" si="1"/>
        <v>0</v>
      </c>
      <c r="P24" s="6">
        <f t="shared" si="2"/>
        <v>0</v>
      </c>
      <c r="Q24" s="6"/>
      <c r="R24" s="8"/>
      <c r="S24" s="6"/>
      <c r="T24" s="6"/>
      <c r="U24" s="6"/>
      <c r="V24" s="12"/>
    </row>
    <row r="25" spans="1:22" s="4" customFormat="1" ht="21.75" customHeight="1" x14ac:dyDescent="0.2">
      <c r="A25" s="12"/>
      <c r="B25" s="20"/>
      <c r="D25" s="6"/>
      <c r="E25" s="17"/>
      <c r="F25" s="31"/>
      <c r="G25" s="6"/>
      <c r="H25" s="17"/>
      <c r="I25" s="23"/>
      <c r="J25" s="6"/>
      <c r="K25" s="23"/>
      <c r="L25" s="6"/>
      <c r="M25" s="17"/>
      <c r="N25" s="6">
        <f t="shared" si="0"/>
        <v>0</v>
      </c>
      <c r="O25" s="6">
        <f t="shared" si="1"/>
        <v>0</v>
      </c>
      <c r="P25" s="6">
        <f t="shared" si="2"/>
        <v>0</v>
      </c>
      <c r="Q25" s="6"/>
      <c r="R25" s="8"/>
      <c r="S25" s="6"/>
      <c r="T25" s="6"/>
      <c r="U25" s="6"/>
      <c r="V25" s="12"/>
    </row>
    <row r="26" spans="1:22" s="4" customFormat="1" ht="21.75" customHeight="1" x14ac:dyDescent="0.2">
      <c r="A26" s="12"/>
      <c r="B26" s="20"/>
      <c r="D26" s="6"/>
      <c r="E26" s="17"/>
      <c r="F26" s="31"/>
      <c r="G26" s="6"/>
      <c r="H26" s="17"/>
      <c r="I26" s="23"/>
      <c r="J26" s="6"/>
      <c r="K26" s="23"/>
      <c r="L26" s="6"/>
      <c r="M26" s="17"/>
      <c r="N26" s="6">
        <f t="shared" si="0"/>
        <v>0</v>
      </c>
      <c r="O26" s="6">
        <f t="shared" si="1"/>
        <v>0</v>
      </c>
      <c r="P26" s="6">
        <f t="shared" si="2"/>
        <v>0</v>
      </c>
      <c r="Q26" s="6"/>
      <c r="R26" s="8"/>
      <c r="S26" s="6"/>
      <c r="T26" s="6"/>
      <c r="U26" s="6"/>
      <c r="V26" s="12"/>
    </row>
    <row r="27" spans="1:22" s="3" customFormat="1" ht="21.75" customHeight="1" x14ac:dyDescent="0.2">
      <c r="A27" s="11"/>
      <c r="B27" s="3" t="s">
        <v>35</v>
      </c>
      <c r="D27" s="7"/>
      <c r="E27" s="18"/>
      <c r="F27" s="30">
        <f>SUM(F12:F26)</f>
        <v>53</v>
      </c>
      <c r="G27" s="7">
        <f>SUM(G12:G26)</f>
        <v>5575</v>
      </c>
      <c r="H27" s="18"/>
      <c r="I27" s="22">
        <f>SUM(I12:I26)</f>
        <v>24</v>
      </c>
      <c r="J27" s="7">
        <f>SUM(J12:J26)</f>
        <v>3365</v>
      </c>
      <c r="K27" s="22">
        <f>SUM(K12:K26)</f>
        <v>25</v>
      </c>
      <c r="L27" s="7">
        <f>SUM(L12:L26)</f>
        <v>5565</v>
      </c>
      <c r="M27" s="18"/>
      <c r="N27" s="7">
        <f>SUM(N12:N26)</f>
        <v>14000</v>
      </c>
      <c r="O27" s="7">
        <f>SUM(O12:O26)</f>
        <v>17680</v>
      </c>
      <c r="P27" s="7">
        <f>SUM(P12:P26)</f>
        <v>-3680</v>
      </c>
      <c r="Q27" s="7">
        <f>SUM(Q12:Q26)</f>
        <v>0</v>
      </c>
      <c r="R27" s="9">
        <f>D27/F27</f>
        <v>0</v>
      </c>
      <c r="S27" s="7">
        <f>SUM(S12:S26)</f>
        <v>0</v>
      </c>
      <c r="T27" s="7">
        <f>SUM(T12:T26)</f>
        <v>0</v>
      </c>
      <c r="U27" s="7">
        <f>SUM(U12:U26)</f>
        <v>0</v>
      </c>
      <c r="V27" s="11"/>
    </row>
    <row r="28" spans="1:22" s="4" customFormat="1" ht="21.75" customHeight="1" x14ac:dyDescent="0.2">
      <c r="A28" s="12"/>
      <c r="B28" s="20"/>
      <c r="D28" s="6"/>
      <c r="E28" s="17"/>
      <c r="F28" s="31"/>
      <c r="G28" s="6"/>
      <c r="H28" s="17"/>
      <c r="I28" s="23"/>
      <c r="J28" s="6"/>
      <c r="K28" s="23"/>
      <c r="L28" s="6"/>
      <c r="M28" s="17"/>
      <c r="N28" s="6"/>
      <c r="O28" s="6"/>
      <c r="P28" s="6"/>
      <c r="Q28" s="6"/>
      <c r="R28" s="8"/>
      <c r="S28" s="6"/>
      <c r="T28" s="6"/>
      <c r="U28" s="6"/>
      <c r="V28" s="12"/>
    </row>
    <row r="29" spans="1:22" s="4" customFormat="1" ht="21.75" customHeight="1" x14ac:dyDescent="0.2">
      <c r="A29" s="12"/>
      <c r="B29" s="20" t="s">
        <v>37</v>
      </c>
      <c r="C29" s="4" t="s">
        <v>40</v>
      </c>
      <c r="D29" s="6" t="s">
        <v>14</v>
      </c>
      <c r="E29" s="17"/>
      <c r="F29" s="31">
        <v>1</v>
      </c>
      <c r="G29" s="6">
        <v>5000</v>
      </c>
      <c r="H29" s="17"/>
      <c r="I29" s="23">
        <v>1</v>
      </c>
      <c r="J29" s="6">
        <v>2000</v>
      </c>
      <c r="K29" s="23">
        <v>1</v>
      </c>
      <c r="L29" s="6">
        <v>1000</v>
      </c>
      <c r="M29" s="17"/>
      <c r="N29" s="6">
        <f t="shared" ref="N29:N32" si="3">IF(G29&gt;0,F29*G29,0)</f>
        <v>5000</v>
      </c>
      <c r="O29" s="6">
        <f t="shared" ref="O29:O36" si="4">IF(I29&gt;0,I29*J29+L29*K29,0)</f>
        <v>3000</v>
      </c>
      <c r="P29" s="6">
        <f t="shared" ref="P29:P32" si="5">N29-O29</f>
        <v>2000</v>
      </c>
      <c r="Q29" s="6"/>
      <c r="R29" s="8"/>
      <c r="S29" s="6"/>
      <c r="T29" s="6"/>
      <c r="U29" s="6"/>
      <c r="V29" s="12"/>
    </row>
    <row r="30" spans="1:22" s="4" customFormat="1" ht="21.75" customHeight="1" x14ac:dyDescent="0.2">
      <c r="A30" s="12"/>
      <c r="B30" s="20" t="s">
        <v>38</v>
      </c>
      <c r="C30" s="4" t="s">
        <v>41</v>
      </c>
      <c r="D30" s="6" t="s">
        <v>14</v>
      </c>
      <c r="E30" s="17"/>
      <c r="F30" s="31">
        <v>1</v>
      </c>
      <c r="G30" s="6">
        <v>8000</v>
      </c>
      <c r="H30" s="17"/>
      <c r="I30" s="23">
        <v>1</v>
      </c>
      <c r="J30" s="6">
        <v>2000</v>
      </c>
      <c r="K30" s="23">
        <v>1</v>
      </c>
      <c r="L30" s="6">
        <v>4000</v>
      </c>
      <c r="M30" s="17"/>
      <c r="N30" s="6">
        <f t="shared" si="3"/>
        <v>8000</v>
      </c>
      <c r="O30" s="6">
        <f t="shared" si="4"/>
        <v>6000</v>
      </c>
      <c r="P30" s="6">
        <f t="shared" si="5"/>
        <v>2000</v>
      </c>
      <c r="Q30" s="6"/>
      <c r="R30" s="8"/>
      <c r="S30" s="6"/>
      <c r="T30" s="6"/>
      <c r="U30" s="6"/>
      <c r="V30" s="12"/>
    </row>
    <row r="31" spans="1:22" s="4" customFormat="1" ht="21.75" customHeight="1" x14ac:dyDescent="0.2">
      <c r="A31" s="12"/>
      <c r="B31" s="20" t="s">
        <v>39</v>
      </c>
      <c r="D31" s="6"/>
      <c r="E31" s="17"/>
      <c r="F31" s="31"/>
      <c r="G31" s="6"/>
      <c r="H31" s="17"/>
      <c r="I31" s="23"/>
      <c r="J31" s="6"/>
      <c r="K31" s="23"/>
      <c r="L31" s="6"/>
      <c r="M31" s="17"/>
      <c r="N31" s="6">
        <f t="shared" si="3"/>
        <v>0</v>
      </c>
      <c r="O31" s="6">
        <f t="shared" si="4"/>
        <v>0</v>
      </c>
      <c r="P31" s="6">
        <f t="shared" si="5"/>
        <v>0</v>
      </c>
      <c r="Q31" s="6"/>
      <c r="R31" s="8"/>
      <c r="S31" s="6"/>
      <c r="T31" s="6"/>
      <c r="U31" s="6"/>
      <c r="V31" s="12"/>
    </row>
    <row r="32" spans="1:22" s="4" customFormat="1" ht="21.75" customHeight="1" x14ac:dyDescent="0.2">
      <c r="A32" s="12"/>
      <c r="B32" s="20"/>
      <c r="D32" s="6"/>
      <c r="E32" s="17"/>
      <c r="F32" s="31"/>
      <c r="G32" s="6"/>
      <c r="H32" s="17"/>
      <c r="I32" s="23"/>
      <c r="J32" s="6"/>
      <c r="K32" s="23"/>
      <c r="L32" s="6"/>
      <c r="M32" s="17"/>
      <c r="N32" s="6">
        <f t="shared" si="3"/>
        <v>0</v>
      </c>
      <c r="O32" s="6">
        <f t="shared" si="4"/>
        <v>0</v>
      </c>
      <c r="P32" s="6">
        <f t="shared" si="5"/>
        <v>0</v>
      </c>
      <c r="Q32" s="6"/>
      <c r="R32" s="8"/>
      <c r="S32" s="6"/>
      <c r="T32" s="6"/>
      <c r="U32" s="6"/>
      <c r="V32" s="12"/>
    </row>
    <row r="33" spans="1:22" s="4" customFormat="1" ht="21.75" customHeight="1" x14ac:dyDescent="0.2">
      <c r="A33" s="12"/>
      <c r="B33" s="20"/>
      <c r="D33" s="6"/>
      <c r="E33" s="17"/>
      <c r="F33" s="31"/>
      <c r="G33" s="6"/>
      <c r="H33" s="17"/>
      <c r="I33" s="23"/>
      <c r="J33" s="6"/>
      <c r="K33" s="23"/>
      <c r="L33" s="6"/>
      <c r="M33" s="17"/>
      <c r="N33" s="6">
        <f>IF(G33&gt;0,F33*G33,0)</f>
        <v>0</v>
      </c>
      <c r="O33" s="6">
        <f t="shared" si="4"/>
        <v>0</v>
      </c>
      <c r="P33" s="6">
        <f t="shared" ref="P33:P36" si="6">N33-O33</f>
        <v>0</v>
      </c>
      <c r="Q33" s="6"/>
      <c r="R33" s="8"/>
      <c r="S33" s="6"/>
      <c r="T33" s="6"/>
      <c r="U33" s="6"/>
      <c r="V33" s="12"/>
    </row>
    <row r="34" spans="1:22" s="4" customFormat="1" ht="21.75" customHeight="1" x14ac:dyDescent="0.2">
      <c r="A34" s="12"/>
      <c r="B34" s="20"/>
      <c r="D34" s="6"/>
      <c r="E34" s="17"/>
      <c r="F34" s="31"/>
      <c r="G34" s="6"/>
      <c r="H34" s="17"/>
      <c r="I34" s="23"/>
      <c r="J34" s="6"/>
      <c r="K34" s="23"/>
      <c r="L34" s="6"/>
      <c r="M34" s="17"/>
      <c r="N34" s="6">
        <f>IF(G34&gt;0,F34*G34,0)</f>
        <v>0</v>
      </c>
      <c r="O34" s="6">
        <f t="shared" si="4"/>
        <v>0</v>
      </c>
      <c r="P34" s="6">
        <f t="shared" si="6"/>
        <v>0</v>
      </c>
      <c r="Q34" s="6"/>
      <c r="R34" s="8"/>
      <c r="S34" s="6"/>
      <c r="T34" s="6"/>
      <c r="U34" s="6"/>
      <c r="V34" s="12"/>
    </row>
    <row r="35" spans="1:22" s="4" customFormat="1" ht="21.75" customHeight="1" x14ac:dyDescent="0.2">
      <c r="A35" s="12"/>
      <c r="B35" s="20"/>
      <c r="D35" s="6"/>
      <c r="E35" s="17"/>
      <c r="F35" s="31"/>
      <c r="G35" s="6"/>
      <c r="H35" s="17"/>
      <c r="I35" s="23"/>
      <c r="J35" s="6"/>
      <c r="K35" s="23"/>
      <c r="L35" s="6"/>
      <c r="M35" s="17"/>
      <c r="N35" s="6">
        <f>IF(G35&gt;0,F35*G35,0)</f>
        <v>0</v>
      </c>
      <c r="O35" s="6">
        <f t="shared" si="4"/>
        <v>0</v>
      </c>
      <c r="P35" s="6">
        <f t="shared" si="6"/>
        <v>0</v>
      </c>
      <c r="Q35" s="6"/>
      <c r="R35" s="8"/>
      <c r="S35" s="6"/>
      <c r="T35" s="6"/>
      <c r="U35" s="6"/>
      <c r="V35" s="12"/>
    </row>
    <row r="36" spans="1:22" s="4" customFormat="1" ht="21.75" customHeight="1" x14ac:dyDescent="0.2">
      <c r="A36" s="12"/>
      <c r="B36" s="20"/>
      <c r="D36" s="6"/>
      <c r="E36" s="17"/>
      <c r="F36" s="31"/>
      <c r="G36" s="6"/>
      <c r="H36" s="17"/>
      <c r="I36" s="23"/>
      <c r="J36" s="6"/>
      <c r="K36" s="23"/>
      <c r="L36" s="6"/>
      <c r="M36" s="17"/>
      <c r="N36" s="6">
        <f>IF(G36&gt;0,F36*G36,0)</f>
        <v>0</v>
      </c>
      <c r="O36" s="6">
        <f t="shared" si="4"/>
        <v>0</v>
      </c>
      <c r="P36" s="6">
        <f t="shared" si="6"/>
        <v>0</v>
      </c>
      <c r="Q36" s="6"/>
      <c r="R36" s="8"/>
      <c r="S36" s="6"/>
      <c r="T36" s="6"/>
      <c r="U36" s="6"/>
      <c r="V36" s="12"/>
    </row>
    <row r="37" spans="1:22" s="3" customFormat="1" ht="21.75" customHeight="1" x14ac:dyDescent="0.2">
      <c r="A37" s="11"/>
      <c r="B37" s="3" t="s">
        <v>36</v>
      </c>
      <c r="D37" s="7"/>
      <c r="E37" s="18"/>
      <c r="F37" s="30">
        <f>SUM(F28:F36)</f>
        <v>2</v>
      </c>
      <c r="G37" s="7">
        <f>SUM(G28:G36)</f>
        <v>13000</v>
      </c>
      <c r="H37" s="18"/>
      <c r="I37" s="22">
        <f t="shared" ref="I37:L37" si="7">SUM(I28:I36)</f>
        <v>2</v>
      </c>
      <c r="J37" s="7">
        <f t="shared" si="7"/>
        <v>4000</v>
      </c>
      <c r="K37" s="22">
        <f t="shared" si="7"/>
        <v>2</v>
      </c>
      <c r="L37" s="7">
        <f t="shared" si="7"/>
        <v>5000</v>
      </c>
      <c r="M37" s="18"/>
      <c r="N37" s="7">
        <f t="shared" ref="N37" si="8">SUM(N28:N36)</f>
        <v>13000</v>
      </c>
      <c r="O37" s="7">
        <f t="shared" ref="O37" si="9">SUM(O28:O36)</f>
        <v>9000</v>
      </c>
      <c r="P37" s="7">
        <f t="shared" ref="P37" si="10">SUM(P28:P36)</f>
        <v>4000</v>
      </c>
      <c r="Q37" s="7">
        <f>SUM(Q18:Q36)</f>
        <v>0</v>
      </c>
      <c r="R37" s="9">
        <f>D37/F37</f>
        <v>0</v>
      </c>
      <c r="S37" s="7">
        <f>SUM(S18:S36)</f>
        <v>0</v>
      </c>
      <c r="T37" s="7">
        <f>SUM(T18:T36)</f>
        <v>0</v>
      </c>
      <c r="U37" s="7">
        <f>SUM(U18:U36)</f>
        <v>0</v>
      </c>
      <c r="V37" s="11"/>
    </row>
    <row r="39" spans="1:22" s="3" customFormat="1" ht="21.75" customHeight="1" x14ac:dyDescent="0.2">
      <c r="A39" s="11"/>
      <c r="B39" s="13" t="s">
        <v>2</v>
      </c>
      <c r="C39" s="13"/>
      <c r="D39" s="14"/>
      <c r="E39" s="19"/>
      <c r="F39" s="32">
        <f>F37+F27</f>
        <v>55</v>
      </c>
      <c r="G39" s="14">
        <f>G37+G27</f>
        <v>18575</v>
      </c>
      <c r="H39" s="19"/>
      <c r="I39" s="24">
        <f t="shared" ref="I39:L39" si="11">I37+I27</f>
        <v>26</v>
      </c>
      <c r="J39" s="14">
        <f t="shared" si="11"/>
        <v>7365</v>
      </c>
      <c r="K39" s="24">
        <f t="shared" si="11"/>
        <v>27</v>
      </c>
      <c r="L39" s="14">
        <f t="shared" si="11"/>
        <v>10565</v>
      </c>
      <c r="M39" s="19"/>
      <c r="N39" s="14">
        <f t="shared" ref="N39:P39" si="12">N37+N27</f>
        <v>27000</v>
      </c>
      <c r="O39" s="14">
        <f t="shared" si="12"/>
        <v>26680</v>
      </c>
      <c r="P39" s="14">
        <f t="shared" si="12"/>
        <v>320</v>
      </c>
      <c r="Q39" s="14" t="e">
        <f>#REF!+Q27</f>
        <v>#REF!</v>
      </c>
      <c r="R39" s="15">
        <f>D39/F39</f>
        <v>0</v>
      </c>
      <c r="S39" s="14" t="e">
        <f>#REF!+S27</f>
        <v>#REF!</v>
      </c>
      <c r="T39" s="14" t="e">
        <f>#REF!+T27</f>
        <v>#REF!</v>
      </c>
      <c r="U39" s="14" t="e">
        <f>#REF!+U27</f>
        <v>#REF!</v>
      </c>
      <c r="V39" s="11"/>
    </row>
  </sheetData>
  <mergeCells count="24">
    <mergeCell ref="O10:O11"/>
    <mergeCell ref="P10:P11"/>
    <mergeCell ref="D10:D11"/>
    <mergeCell ref="C10:C11"/>
    <mergeCell ref="B10:B11"/>
    <mergeCell ref="N10:N11"/>
    <mergeCell ref="F10:G10"/>
    <mergeCell ref="I10:I11"/>
    <mergeCell ref="L10:L11"/>
    <mergeCell ref="J10:J11"/>
    <mergeCell ref="K10:K11"/>
    <mergeCell ref="F3:G3"/>
    <mergeCell ref="F4:G4"/>
    <mergeCell ref="F6:G6"/>
    <mergeCell ref="F8:G8"/>
    <mergeCell ref="I3:J3"/>
    <mergeCell ref="I4:J4"/>
    <mergeCell ref="I6:J6"/>
    <mergeCell ref="I8:J8"/>
    <mergeCell ref="F5:G5"/>
    <mergeCell ref="I5:J5"/>
    <mergeCell ref="F7:G7"/>
    <mergeCell ref="I7:J7"/>
    <mergeCell ref="N9:P9"/>
  </mergeCells>
  <conditionalFormatting sqref="I7:J7">
    <cfRule type="cellIs" dxfId="1" priority="2" operator="lessThan">
      <formula>0</formula>
    </cfRule>
  </conditionalFormatting>
  <conditionalFormatting sqref="I8:J8">
    <cfRule type="cellIs" dxfId="0" priority="1" operator="lessThan">
      <formula>0</formula>
    </cfRule>
  </conditionalFormatting>
  <pageMargins left="0.7" right="0.7" top="0.75" bottom="0.75" header="0.3" footer="0.3"/>
  <pageSetup paperSize="3" scale="78" fitToHeight="0" orientation="landscape" r:id="rId1"/>
  <headerFooter>
    <oddFooter>&amp;CThis template was created by www.constructionrepository.com - construction forms, templates and procedures library.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0B155D-D167-40A9-B792-C160548E7217}">
          <x14:formula1>
            <xm:f>'UNIT TYPE'!$A$2:$A$17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7790C-4803-4452-974D-50B88FCD801B}">
  <dimension ref="A1:B8"/>
  <sheetViews>
    <sheetView workbookViewId="0">
      <selection activeCell="B9" sqref="B9"/>
    </sheetView>
  </sheetViews>
  <sheetFormatPr defaultRowHeight="15" x14ac:dyDescent="0.2"/>
  <sheetData>
    <row r="1" spans="1:2" x14ac:dyDescent="0.2">
      <c r="A1" s="26" t="s">
        <v>15</v>
      </c>
      <c r="B1" s="25" t="s">
        <v>4</v>
      </c>
    </row>
    <row r="2" spans="1:2" x14ac:dyDescent="0.2">
      <c r="A2" t="s">
        <v>14</v>
      </c>
      <c r="B2" t="s">
        <v>20</v>
      </c>
    </row>
    <row r="3" spans="1:2" x14ac:dyDescent="0.2">
      <c r="A3" t="s">
        <v>16</v>
      </c>
      <c r="B3" t="s">
        <v>21</v>
      </c>
    </row>
    <row r="4" spans="1:2" x14ac:dyDescent="0.2">
      <c r="A4" t="s">
        <v>17</v>
      </c>
      <c r="B4" t="s">
        <v>22</v>
      </c>
    </row>
    <row r="5" spans="1:2" x14ac:dyDescent="0.2">
      <c r="A5" t="s">
        <v>18</v>
      </c>
      <c r="B5" t="s">
        <v>23</v>
      </c>
    </row>
    <row r="6" spans="1:2" x14ac:dyDescent="0.2">
      <c r="A6" t="s">
        <v>19</v>
      </c>
      <c r="B6" t="s">
        <v>24</v>
      </c>
    </row>
    <row r="7" spans="1:2" x14ac:dyDescent="0.2">
      <c r="A7" t="s">
        <v>25</v>
      </c>
      <c r="B7" t="s">
        <v>26</v>
      </c>
    </row>
    <row r="8" spans="1:2" x14ac:dyDescent="0.2">
      <c r="A8" t="s">
        <v>27</v>
      </c>
      <c r="B8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854F2F51028B4998486BBF03AF484D" ma:contentTypeVersion="8" ma:contentTypeDescription="Create a new document." ma:contentTypeScope="" ma:versionID="c53fd30589a62a386822ea544dd8373c">
  <xsd:schema xmlns:xsd="http://www.w3.org/2001/XMLSchema" xmlns:xs="http://www.w3.org/2001/XMLSchema" xmlns:p="http://schemas.microsoft.com/office/2006/metadata/properties" xmlns:ns3="133e1562-5d0b-4484-a6bf-9f41c9dffbeb" xmlns:ns4="e0ab4e95-0cab-4fdc-8b45-985f47dae131" targetNamespace="http://schemas.microsoft.com/office/2006/metadata/properties" ma:root="true" ma:fieldsID="74eb06a2e55d3a48766753566d6794d3" ns3:_="" ns4:_="">
    <xsd:import namespace="133e1562-5d0b-4484-a6bf-9f41c9dffbeb"/>
    <xsd:import namespace="e0ab4e95-0cab-4fdc-8b45-985f47dae1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e1562-5d0b-4484-a6bf-9f41c9dffb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4e95-0cab-4fdc-8b45-985f47dae13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A2A47-A871-413A-B75F-3B7B0EC3E14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133e1562-5d0b-4484-a6bf-9f41c9dffbeb"/>
    <ds:schemaRef ds:uri="e0ab4e95-0cab-4fdc-8b45-985f47dae131"/>
  </ds:schemaRefs>
</ds:datastoreItem>
</file>

<file path=customXml/itemProps2.xml><?xml version="1.0" encoding="utf-8"?>
<ds:datastoreItem xmlns:ds="http://schemas.openxmlformats.org/officeDocument/2006/customXml" ds:itemID="{9F71E6C1-262B-4AAE-8849-095772EF30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AE2E67-6BB7-47FC-BABB-1D3D8ACA243F}">
  <ds:schemaRefs>
    <ds:schemaRef ds:uri="http://schemas.microsoft.com/office/2006/metadata/propertie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Breakdown</vt:lpstr>
      <vt:lpstr>UNIT TYPE</vt:lpstr>
      <vt:lpstr>Breakdown!Print_Area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Parry</dc:creator>
  <cp:lastModifiedBy>Kyle Parry</cp:lastModifiedBy>
  <cp:lastPrinted>2019-12-23T01:05:05Z</cp:lastPrinted>
  <dcterms:created xsi:type="dcterms:W3CDTF">2019-12-16T00:23:48Z</dcterms:created>
  <dcterms:modified xsi:type="dcterms:W3CDTF">2019-12-23T01:05:07Z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0x0101007D854F2F51028B4998486BBF03AF484D</vt:lpwstr>
  </property>
</Properties>
</file>